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<sst xmlns="http://schemas.openxmlformats.org/spreadsheetml/2006/main" count="162" uniqueCount="51">
  <si>
    <t>Вид выполненных работ</t>
  </si>
  <si>
    <t> Сумма </t>
  </si>
  <si>
    <t>Январь</t>
  </si>
  <si>
    <t>Содержание мусоропроводов</t>
  </si>
  <si>
    <t>Аварийно-диспетчерское обслуживание</t>
  </si>
  <si>
    <t>Итого за месяц:  </t>
  </si>
  <si>
    <t>Техническое обслуживание электрооборудования МОП</t>
  </si>
  <si>
    <t>Работы по управлению жилым фондом</t>
  </si>
  <si>
    <t>Управление лифтами</t>
  </si>
  <si>
    <t>Техническое обслуживание ОПУ ХВС и тепловой энергии на отопление и ГВС</t>
  </si>
  <si>
    <t xml:space="preserve">Техническое обслуживание лифтового хозяйства </t>
  </si>
  <si>
    <t>Уборка лестничных клеток</t>
  </si>
  <si>
    <t>Уборка придомовой территории</t>
  </si>
  <si>
    <t>Информация о выполненных работах (оказанных услугах) по содержанию и ремонту общего имущества в многоквартирном жилом доме №26/2 по ул. З.Космодемьянской, выполненных непосредственно управляющей организацией и сторонними организациями в 2023 году</t>
  </si>
  <si>
    <t>Ремонт эл/щитка  кв. № 19</t>
  </si>
  <si>
    <t>Очистка кровли машинного отделения и установка парапетов(б/у) над подъездом № 4</t>
  </si>
  <si>
    <t>Монтаж дверной петли в мусорную камеру подъезда № 1</t>
  </si>
  <si>
    <t>Февраль</t>
  </si>
  <si>
    <t xml:space="preserve">Закрашивание надписей на стене дома </t>
  </si>
  <si>
    <t>Осмотр люка выхода на чердак в подъезде № 3</t>
  </si>
  <si>
    <t>Смена датчика движения в тамбуре поъезда № 1</t>
  </si>
  <si>
    <t>Ремонт системы ГВС в кв. № 4</t>
  </si>
  <si>
    <t>Ремонт системы ГВС в кв. №№ 4,97</t>
  </si>
  <si>
    <t>Ремонт системы ГВС в подвале № 2</t>
  </si>
  <si>
    <t>Март</t>
  </si>
  <si>
    <t>Ремонт стояка системы отопления в кв. №8</t>
  </si>
  <si>
    <t>Апрель</t>
  </si>
  <si>
    <t>Периодическая проверка вентиляционных каналов</t>
  </si>
  <si>
    <t>Смена запорной арматуры системы ХВС в кв. № 94</t>
  </si>
  <si>
    <t>Ремонт стояка системы ГВС в кв. № 122</t>
  </si>
  <si>
    <t>Май</t>
  </si>
  <si>
    <t>Техническое обслуживание ОПУ ХВС и тепловой энергии на отопление и ГВС, консервация</t>
  </si>
  <si>
    <t>Июнь</t>
  </si>
  <si>
    <t>Ремонт стояка системы ГВС в подъездах №№ 1,2</t>
  </si>
  <si>
    <t>Июль</t>
  </si>
  <si>
    <t>Техническое обслуживание внутридомового газового оборудования</t>
  </si>
  <si>
    <t>Монтаж таблички "Укрытие"</t>
  </si>
  <si>
    <t>Выкашивание газонов газонокосилкой на придомовой территории</t>
  </si>
  <si>
    <t>Август</t>
  </si>
  <si>
    <t>Замена колес на мусорных баках</t>
  </si>
  <si>
    <t>Дезинсекция</t>
  </si>
  <si>
    <t>Сентябрь</t>
  </si>
  <si>
    <t>Техническое обслуживание ОПУ ХВС и тепловой энергии на отопление и ГВС, опрессовка</t>
  </si>
  <si>
    <t>Смена светильников дворового освещения между подъездами №№ 1,2, подъезд № 3</t>
  </si>
  <si>
    <t>Октябрь</t>
  </si>
  <si>
    <t>Смена запорной арматуры системы отопления, подвал № 1</t>
  </si>
  <si>
    <t>Ноябрь</t>
  </si>
  <si>
    <t>Декабрь</t>
  </si>
  <si>
    <t>Ремонт розлива системы ГВС в подвале</t>
  </si>
  <si>
    <t xml:space="preserve">Очистка придомовой территории от снега погрузчиком </t>
  </si>
  <si>
    <t>Проведение полевых геодезических работ на придомовой территории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</si>
</sst>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00" fontId="0" fillId="0" borderId="0" xfId="0" applyNumberFormat="1" applyBorder="1" applyAlignment="1">
      <alignment/>
    </xf>
    <xf numFmtId="0" fontId="1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200" fontId="4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1"/>
  <sheetViews>
    <sheetView tabSelected="1" zoomScalePageLayoutView="0" workbookViewId="0" topLeftCell="A148">
      <selection activeCell="B161" sqref="B161"/>
    </sheetView>
  </sheetViews>
  <sheetFormatPr defaultColWidth="9.140625" defaultRowHeight="12.75"/>
  <cols>
    <col min="1" max="1" width="83.421875" style="0" customWidth="1"/>
    <col min="2" max="2" width="14.8515625" style="0" customWidth="1"/>
    <col min="4" max="4" width="9.57421875" style="8" hidden="1" customWidth="1"/>
    <col min="5" max="5" width="11.28125" style="0" hidden="1" customWidth="1"/>
    <col min="6" max="7" width="9.140625" style="0" customWidth="1"/>
  </cols>
  <sheetData>
    <row r="1" spans="1:2" ht="46.5" customHeight="1">
      <c r="A1" s="21" t="s">
        <v>13</v>
      </c>
      <c r="B1" s="22"/>
    </row>
    <row r="2" spans="1:2" ht="24" customHeight="1">
      <c r="A2" s="3" t="s">
        <v>0</v>
      </c>
      <c r="B2" s="3" t="s">
        <v>1</v>
      </c>
    </row>
    <row r="3" spans="1:4" ht="24" customHeight="1">
      <c r="A3" s="20" t="s">
        <v>2</v>
      </c>
      <c r="B3" s="20"/>
      <c r="D3" s="9">
        <v>7872.9</v>
      </c>
    </row>
    <row r="4" spans="1:5" ht="24" customHeight="1">
      <c r="A4" s="1" t="s">
        <v>12</v>
      </c>
      <c r="B4" s="4">
        <v>17792.75</v>
      </c>
      <c r="D4" s="13">
        <f aca="true" t="shared" si="0" ref="D4:D15">B4/7872.9</f>
        <v>2.2599994919280064</v>
      </c>
      <c r="E4" s="12"/>
    </row>
    <row r="5" spans="1:5" ht="24" customHeight="1">
      <c r="A5" s="1" t="s">
        <v>8</v>
      </c>
      <c r="B5" s="4">
        <v>49205.63</v>
      </c>
      <c r="D5" s="13">
        <f t="shared" si="0"/>
        <v>6.250000635089992</v>
      </c>
      <c r="E5" s="12"/>
    </row>
    <row r="6" spans="1:5" ht="24" customHeight="1">
      <c r="A6" s="1" t="s">
        <v>3</v>
      </c>
      <c r="B6" s="4">
        <v>15745.8</v>
      </c>
      <c r="D6" s="13">
        <f t="shared" si="0"/>
        <v>2</v>
      </c>
      <c r="E6" s="12"/>
    </row>
    <row r="7" spans="1:5" ht="24" customHeight="1">
      <c r="A7" s="1" t="s">
        <v>4</v>
      </c>
      <c r="B7" s="4">
        <v>29051</v>
      </c>
      <c r="D7" s="13">
        <f t="shared" si="0"/>
        <v>3.6899998729820016</v>
      </c>
      <c r="E7" s="12"/>
    </row>
    <row r="8" spans="1:5" ht="24" customHeight="1">
      <c r="A8" s="1" t="s">
        <v>6</v>
      </c>
      <c r="B8" s="4">
        <v>2925.51</v>
      </c>
      <c r="D8" s="13">
        <f t="shared" si="0"/>
        <v>0.37159242464657244</v>
      </c>
      <c r="E8" s="12"/>
    </row>
    <row r="9" spans="1:5" ht="24" customHeight="1">
      <c r="A9" s="1" t="s">
        <v>9</v>
      </c>
      <c r="B9" s="4">
        <v>4377.97</v>
      </c>
      <c r="D9" s="13">
        <f t="shared" si="0"/>
        <v>0.5560809866758121</v>
      </c>
      <c r="E9" s="13"/>
    </row>
    <row r="10" spans="1:5" ht="24" customHeight="1">
      <c r="A10" s="1" t="s">
        <v>10</v>
      </c>
      <c r="B10" s="4">
        <v>7003.64</v>
      </c>
      <c r="D10" s="13">
        <f t="shared" si="0"/>
        <v>0.8895883346670224</v>
      </c>
      <c r="E10" s="12"/>
    </row>
    <row r="11" spans="1:5" ht="24" customHeight="1">
      <c r="A11" s="5" t="s">
        <v>7</v>
      </c>
      <c r="B11" s="4">
        <v>31019.23</v>
      </c>
      <c r="D11" s="13">
        <f t="shared" si="0"/>
        <v>3.9400005080719938</v>
      </c>
      <c r="E11" s="12"/>
    </row>
    <row r="12" spans="1:5" ht="24" customHeight="1">
      <c r="A12" s="1" t="s">
        <v>11</v>
      </c>
      <c r="B12" s="4">
        <v>21043.82</v>
      </c>
      <c r="D12" s="13">
        <f t="shared" si="0"/>
        <v>2.6729438961500844</v>
      </c>
      <c r="E12" s="12"/>
    </row>
    <row r="13" spans="1:5" ht="24" customHeight="1">
      <c r="A13" s="6" t="s">
        <v>14</v>
      </c>
      <c r="B13" s="7">
        <v>1112</v>
      </c>
      <c r="D13" s="10">
        <f t="shared" si="0"/>
        <v>0.14124401427682304</v>
      </c>
      <c r="E13" s="11"/>
    </row>
    <row r="14" spans="1:5" s="16" customFormat="1" ht="24" customHeight="1">
      <c r="A14" s="15" t="s">
        <v>15</v>
      </c>
      <c r="B14" s="6">
        <v>6072.41</v>
      </c>
      <c r="D14" s="10">
        <f t="shared" si="0"/>
        <v>0.7713053639700745</v>
      </c>
      <c r="E14" s="17">
        <f>D13+D14+D15</f>
        <v>0.9924436992721869</v>
      </c>
    </row>
    <row r="15" spans="1:5" ht="24" customHeight="1">
      <c r="A15" s="6" t="s">
        <v>16</v>
      </c>
      <c r="B15" s="14">
        <v>629</v>
      </c>
      <c r="D15" s="10">
        <f t="shared" si="0"/>
        <v>0.07989432102528929</v>
      </c>
      <c r="E15" s="11">
        <f>B13+B14+B15</f>
        <v>7813.41</v>
      </c>
    </row>
    <row r="16" spans="1:2" ht="24" customHeight="1">
      <c r="A16" s="2" t="s">
        <v>5</v>
      </c>
      <c r="B16" s="2">
        <f>SUM(B4:B15)</f>
        <v>185978.76</v>
      </c>
    </row>
    <row r="17" spans="1:4" ht="24" customHeight="1">
      <c r="A17" s="20" t="s">
        <v>17</v>
      </c>
      <c r="B17" s="20"/>
      <c r="D17" s="9"/>
    </row>
    <row r="18" spans="1:5" ht="24" customHeight="1">
      <c r="A18" s="1" t="s">
        <v>12</v>
      </c>
      <c r="B18" s="4">
        <v>17792.75</v>
      </c>
      <c r="D18" s="13">
        <f aca="true" t="shared" si="1" ref="D18:D32">B18/7872.9</f>
        <v>2.2599994919280064</v>
      </c>
      <c r="E18" s="12"/>
    </row>
    <row r="19" spans="1:5" ht="24" customHeight="1">
      <c r="A19" s="1" t="s">
        <v>8</v>
      </c>
      <c r="B19" s="4">
        <v>49205.63</v>
      </c>
      <c r="D19" s="13">
        <f t="shared" si="1"/>
        <v>6.250000635089992</v>
      </c>
      <c r="E19" s="12"/>
    </row>
    <row r="20" spans="1:5" ht="24" customHeight="1">
      <c r="A20" s="1" t="s">
        <v>3</v>
      </c>
      <c r="B20" s="4">
        <v>15745.8</v>
      </c>
      <c r="D20" s="13">
        <f t="shared" si="1"/>
        <v>2</v>
      </c>
      <c r="E20" s="12"/>
    </row>
    <row r="21" spans="1:5" ht="24" customHeight="1">
      <c r="A21" s="1" t="s">
        <v>4</v>
      </c>
      <c r="B21" s="4">
        <v>29051</v>
      </c>
      <c r="D21" s="13">
        <f t="shared" si="1"/>
        <v>3.6899998729820016</v>
      </c>
      <c r="E21" s="12"/>
    </row>
    <row r="22" spans="1:5" ht="24" customHeight="1">
      <c r="A22" s="1" t="s">
        <v>6</v>
      </c>
      <c r="B22" s="4">
        <v>2664.04</v>
      </c>
      <c r="D22" s="13">
        <f t="shared" si="1"/>
        <v>0.33838102859175145</v>
      </c>
      <c r="E22" s="12"/>
    </row>
    <row r="23" spans="1:5" ht="24" customHeight="1">
      <c r="A23" s="1" t="s">
        <v>9</v>
      </c>
      <c r="B23" s="4">
        <v>4377.97</v>
      </c>
      <c r="D23" s="13">
        <f t="shared" si="1"/>
        <v>0.5560809866758121</v>
      </c>
      <c r="E23" s="13"/>
    </row>
    <row r="24" spans="1:5" ht="24" customHeight="1">
      <c r="A24" s="1" t="s">
        <v>10</v>
      </c>
      <c r="B24" s="4">
        <v>6807.96</v>
      </c>
      <c r="D24" s="13">
        <f t="shared" si="1"/>
        <v>0.8647334527302519</v>
      </c>
      <c r="E24" s="12"/>
    </row>
    <row r="25" spans="1:5" ht="24" customHeight="1">
      <c r="A25" s="5" t="s">
        <v>7</v>
      </c>
      <c r="B25" s="4">
        <v>31019.23</v>
      </c>
      <c r="D25" s="13">
        <f t="shared" si="1"/>
        <v>3.9400005080719938</v>
      </c>
      <c r="E25" s="12"/>
    </row>
    <row r="26" spans="1:5" ht="24" customHeight="1">
      <c r="A26" s="1" t="s">
        <v>11</v>
      </c>
      <c r="B26" s="4">
        <v>21043.82</v>
      </c>
      <c r="D26" s="13">
        <f t="shared" si="1"/>
        <v>2.6729438961500844</v>
      </c>
      <c r="E26" s="12"/>
    </row>
    <row r="27" spans="1:5" ht="24" customHeight="1">
      <c r="A27" s="18" t="s">
        <v>18</v>
      </c>
      <c r="B27" s="14">
        <v>1090</v>
      </c>
      <c r="D27" s="10">
        <f>B27/7872.9</f>
        <v>0.13844961831091465</v>
      </c>
      <c r="E27" s="11"/>
    </row>
    <row r="28" spans="1:5" s="16" customFormat="1" ht="24" customHeight="1">
      <c r="A28" s="18" t="s">
        <v>19</v>
      </c>
      <c r="B28" s="14">
        <v>224</v>
      </c>
      <c r="D28" s="10">
        <f>B28/7872.9</f>
        <v>0.028452031652885214</v>
      </c>
      <c r="E28" s="17"/>
    </row>
    <row r="29" spans="1:5" ht="24" customHeight="1">
      <c r="A29" s="18" t="s">
        <v>20</v>
      </c>
      <c r="B29" s="14">
        <v>1880</v>
      </c>
      <c r="D29" s="10">
        <f>B29/7872.9</f>
        <v>0.2387938370867152</v>
      </c>
      <c r="E29" s="11"/>
    </row>
    <row r="30" spans="1:5" ht="24" customHeight="1">
      <c r="A30" s="6" t="s">
        <v>21</v>
      </c>
      <c r="B30" s="7">
        <v>683</v>
      </c>
      <c r="D30" s="10">
        <f t="shared" si="1"/>
        <v>0.08675329294160983</v>
      </c>
      <c r="E30" s="11"/>
    </row>
    <row r="31" spans="1:5" s="16" customFormat="1" ht="24" customHeight="1">
      <c r="A31" s="6" t="s">
        <v>22</v>
      </c>
      <c r="B31" s="7">
        <v>3728</v>
      </c>
      <c r="D31" s="10">
        <f t="shared" si="1"/>
        <v>0.47352309822301825</v>
      </c>
      <c r="E31" s="17">
        <f>D27+D28+D29+D30+D31+D32</f>
        <v>1.3643003213555362</v>
      </c>
    </row>
    <row r="32" spans="1:5" ht="24" customHeight="1">
      <c r="A32" s="6" t="s">
        <v>23</v>
      </c>
      <c r="B32" s="7">
        <v>3136</v>
      </c>
      <c r="D32" s="10">
        <f t="shared" si="1"/>
        <v>0.398328443140393</v>
      </c>
      <c r="E32" s="11">
        <f>B27+B28+B29+B30+B31+B32</f>
        <v>10741</v>
      </c>
    </row>
    <row r="33" spans="1:2" ht="24" customHeight="1">
      <c r="A33" s="2" t="s">
        <v>5</v>
      </c>
      <c r="B33" s="2">
        <f>SUM(B18:B32)</f>
        <v>188449.2</v>
      </c>
    </row>
    <row r="34" spans="1:4" ht="24" customHeight="1">
      <c r="A34" s="20" t="s">
        <v>24</v>
      </c>
      <c r="B34" s="20"/>
      <c r="D34" s="9"/>
    </row>
    <row r="35" spans="1:5" ht="24" customHeight="1">
      <c r="A35" s="1" t="s">
        <v>12</v>
      </c>
      <c r="B35" s="4">
        <v>17792.75</v>
      </c>
      <c r="D35" s="13">
        <f aca="true" t="shared" si="2" ref="D35:D44">B35/7872.9</f>
        <v>2.2599994919280064</v>
      </c>
      <c r="E35" s="12"/>
    </row>
    <row r="36" spans="1:5" ht="24" customHeight="1">
      <c r="A36" s="1" t="s">
        <v>8</v>
      </c>
      <c r="B36" s="4">
        <v>49205.63</v>
      </c>
      <c r="D36" s="13">
        <f t="shared" si="2"/>
        <v>6.250000635089992</v>
      </c>
      <c r="E36" s="12"/>
    </row>
    <row r="37" spans="1:5" ht="24" customHeight="1">
      <c r="A37" s="1" t="s">
        <v>3</v>
      </c>
      <c r="B37" s="4">
        <v>15745.8</v>
      </c>
      <c r="D37" s="13">
        <f t="shared" si="2"/>
        <v>2</v>
      </c>
      <c r="E37" s="12"/>
    </row>
    <row r="38" spans="1:5" ht="24" customHeight="1">
      <c r="A38" s="1" t="s">
        <v>4</v>
      </c>
      <c r="B38" s="4">
        <v>29051</v>
      </c>
      <c r="D38" s="13">
        <f t="shared" si="2"/>
        <v>3.6899998729820016</v>
      </c>
      <c r="E38" s="12"/>
    </row>
    <row r="39" spans="1:5" ht="24" customHeight="1">
      <c r="A39" s="1" t="s">
        <v>6</v>
      </c>
      <c r="B39" s="4">
        <v>2664.04</v>
      </c>
      <c r="D39" s="13">
        <f t="shared" si="2"/>
        <v>0.33838102859175145</v>
      </c>
      <c r="E39" s="12"/>
    </row>
    <row r="40" spans="1:5" ht="24" customHeight="1">
      <c r="A40" s="1" t="s">
        <v>9</v>
      </c>
      <c r="B40" s="4">
        <v>4377.97</v>
      </c>
      <c r="D40" s="13">
        <f t="shared" si="2"/>
        <v>0.5560809866758121</v>
      </c>
      <c r="E40" s="13"/>
    </row>
    <row r="41" spans="1:5" ht="24" customHeight="1">
      <c r="A41" s="1" t="s">
        <v>10</v>
      </c>
      <c r="B41" s="4">
        <v>9695</v>
      </c>
      <c r="D41" s="13">
        <f t="shared" si="2"/>
        <v>1.2314394949764382</v>
      </c>
      <c r="E41" s="12"/>
    </row>
    <row r="42" spans="1:5" ht="24" customHeight="1">
      <c r="A42" s="5" t="s">
        <v>7</v>
      </c>
      <c r="B42" s="4">
        <v>31019.23</v>
      </c>
      <c r="D42" s="13">
        <f t="shared" si="2"/>
        <v>3.9400005080719938</v>
      </c>
      <c r="E42" s="12"/>
    </row>
    <row r="43" spans="1:5" ht="24" customHeight="1">
      <c r="A43" s="1" t="s">
        <v>11</v>
      </c>
      <c r="B43" s="4">
        <v>21043.82</v>
      </c>
      <c r="D43" s="13">
        <f t="shared" si="2"/>
        <v>2.6729438961500844</v>
      </c>
      <c r="E43" s="12"/>
    </row>
    <row r="44" spans="1:5" ht="24" customHeight="1">
      <c r="A44" s="6" t="s">
        <v>25</v>
      </c>
      <c r="B44" s="7">
        <v>896</v>
      </c>
      <c r="D44" s="13">
        <f t="shared" si="2"/>
        <v>0.11380812661154086</v>
      </c>
      <c r="E44" s="12"/>
    </row>
    <row r="45" spans="1:2" ht="24" customHeight="1">
      <c r="A45" s="2" t="s">
        <v>5</v>
      </c>
      <c r="B45" s="2">
        <f>SUM(B35:B44)</f>
        <v>181491.24000000002</v>
      </c>
    </row>
    <row r="46" spans="1:4" ht="24" customHeight="1">
      <c r="A46" s="20" t="s">
        <v>26</v>
      </c>
      <c r="B46" s="20"/>
      <c r="D46" s="9"/>
    </row>
    <row r="47" spans="1:5" ht="24" customHeight="1">
      <c r="A47" s="1" t="s">
        <v>12</v>
      </c>
      <c r="B47" s="4">
        <v>17792.75</v>
      </c>
      <c r="D47" s="13">
        <f aca="true" t="shared" si="3" ref="D47:D57">B47/7872.9</f>
        <v>2.2599994919280064</v>
      </c>
      <c r="E47" s="12"/>
    </row>
    <row r="48" spans="1:5" ht="24" customHeight="1">
      <c r="A48" s="1" t="s">
        <v>8</v>
      </c>
      <c r="B48" s="4">
        <v>49205.63</v>
      </c>
      <c r="D48" s="13">
        <f t="shared" si="3"/>
        <v>6.250000635089992</v>
      </c>
      <c r="E48" s="12"/>
    </row>
    <row r="49" spans="1:5" ht="24" customHeight="1">
      <c r="A49" s="1" t="s">
        <v>3</v>
      </c>
      <c r="B49" s="4">
        <v>15745.8</v>
      </c>
      <c r="D49" s="13">
        <f t="shared" si="3"/>
        <v>2</v>
      </c>
      <c r="E49" s="12"/>
    </row>
    <row r="50" spans="1:5" ht="24" customHeight="1">
      <c r="A50" s="1" t="s">
        <v>4</v>
      </c>
      <c r="B50" s="4">
        <v>29051</v>
      </c>
      <c r="D50" s="13">
        <f t="shared" si="3"/>
        <v>3.6899998729820016</v>
      </c>
      <c r="E50" s="12"/>
    </row>
    <row r="51" spans="1:5" ht="24" customHeight="1">
      <c r="A51" s="1" t="s">
        <v>6</v>
      </c>
      <c r="B51" s="4">
        <v>2664.04</v>
      </c>
      <c r="D51" s="13">
        <f t="shared" si="3"/>
        <v>0.33838102859175145</v>
      </c>
      <c r="E51" s="12"/>
    </row>
    <row r="52" spans="1:5" ht="24" customHeight="1">
      <c r="A52" s="1" t="s">
        <v>9</v>
      </c>
      <c r="B52" s="4">
        <v>4377.97</v>
      </c>
      <c r="D52" s="13">
        <f t="shared" si="3"/>
        <v>0.5560809866758121</v>
      </c>
      <c r="E52" s="13"/>
    </row>
    <row r="53" spans="1:5" ht="24" customHeight="1">
      <c r="A53" s="1" t="s">
        <v>10</v>
      </c>
      <c r="B53" s="4">
        <v>9786.88</v>
      </c>
      <c r="D53" s="13">
        <f t="shared" si="3"/>
        <v>1.2431099086740591</v>
      </c>
      <c r="E53" s="12"/>
    </row>
    <row r="54" spans="1:5" ht="24" customHeight="1">
      <c r="A54" s="5" t="s">
        <v>7</v>
      </c>
      <c r="B54" s="4">
        <v>31019.23</v>
      </c>
      <c r="D54" s="13">
        <f t="shared" si="3"/>
        <v>3.9400005080719938</v>
      </c>
      <c r="E54" s="12"/>
    </row>
    <row r="55" spans="1:5" ht="24" customHeight="1">
      <c r="A55" s="1" t="s">
        <v>11</v>
      </c>
      <c r="B55" s="4">
        <v>22327.73</v>
      </c>
      <c r="D55" s="13">
        <f>B55/7872.9</f>
        <v>2.8360235745405125</v>
      </c>
      <c r="E55" s="12"/>
    </row>
    <row r="56" spans="1:5" ht="24" customHeight="1">
      <c r="A56" s="6" t="s">
        <v>27</v>
      </c>
      <c r="B56" s="7">
        <v>12600</v>
      </c>
      <c r="D56" s="13">
        <f>B56/7872.9</f>
        <v>1.6004267804747934</v>
      </c>
      <c r="E56" s="12"/>
    </row>
    <row r="57" spans="1:5" ht="24" customHeight="1">
      <c r="A57" s="6" t="s">
        <v>28</v>
      </c>
      <c r="B57" s="7">
        <v>1476</v>
      </c>
      <c r="D57" s="10">
        <f t="shared" si="3"/>
        <v>0.1874785657127615</v>
      </c>
      <c r="E57" s="10">
        <f>D57+D58</f>
        <v>0.6396626401961159</v>
      </c>
    </row>
    <row r="58" spans="1:5" ht="24" customHeight="1">
      <c r="A58" s="6" t="s">
        <v>29</v>
      </c>
      <c r="B58" s="14">
        <v>3560</v>
      </c>
      <c r="D58" s="10">
        <f>B58/7872.9</f>
        <v>0.4521840744833543</v>
      </c>
      <c r="E58" s="11">
        <f>B57+B58</f>
        <v>5036</v>
      </c>
    </row>
    <row r="59" spans="1:2" ht="24" customHeight="1">
      <c r="A59" s="2" t="s">
        <v>5</v>
      </c>
      <c r="B59" s="2">
        <f>SUM(B47:B58)</f>
        <v>199607.03000000003</v>
      </c>
    </row>
    <row r="60" spans="1:4" ht="24" customHeight="1">
      <c r="A60" s="20" t="s">
        <v>30</v>
      </c>
      <c r="B60" s="20"/>
      <c r="D60" s="9"/>
    </row>
    <row r="61" spans="1:5" ht="24" customHeight="1">
      <c r="A61" s="1" t="s">
        <v>12</v>
      </c>
      <c r="B61" s="4">
        <v>17792.75</v>
      </c>
      <c r="D61" s="13">
        <f aca="true" t="shared" si="4" ref="D61:D68">B61/7872.9</f>
        <v>2.2599994919280064</v>
      </c>
      <c r="E61" s="12"/>
    </row>
    <row r="62" spans="1:5" ht="24" customHeight="1">
      <c r="A62" s="1" t="s">
        <v>8</v>
      </c>
      <c r="B62" s="4">
        <v>49205.63</v>
      </c>
      <c r="D62" s="13">
        <f t="shared" si="4"/>
        <v>6.250000635089992</v>
      </c>
      <c r="E62" s="12"/>
    </row>
    <row r="63" spans="1:5" ht="24" customHeight="1">
      <c r="A63" s="1" t="s">
        <v>3</v>
      </c>
      <c r="B63" s="4">
        <v>15745.8</v>
      </c>
      <c r="D63" s="13">
        <f t="shared" si="4"/>
        <v>2</v>
      </c>
      <c r="E63" s="12"/>
    </row>
    <row r="64" spans="1:5" ht="24" customHeight="1">
      <c r="A64" s="1" t="s">
        <v>4</v>
      </c>
      <c r="B64" s="4">
        <v>29051</v>
      </c>
      <c r="D64" s="13">
        <f t="shared" si="4"/>
        <v>3.6899998729820016</v>
      </c>
      <c r="E64" s="12"/>
    </row>
    <row r="65" spans="1:5" ht="24" customHeight="1">
      <c r="A65" s="1" t="s">
        <v>6</v>
      </c>
      <c r="B65" s="4">
        <v>2838.35</v>
      </c>
      <c r="D65" s="13">
        <f t="shared" si="4"/>
        <v>0.36052153590163727</v>
      </c>
      <c r="E65" s="12"/>
    </row>
    <row r="66" spans="1:5" ht="30" customHeight="1">
      <c r="A66" s="1" t="s">
        <v>31</v>
      </c>
      <c r="B66" s="4">
        <v>35258.41</v>
      </c>
      <c r="D66" s="13">
        <f t="shared" si="4"/>
        <v>4.478452666742878</v>
      </c>
      <c r="E66" s="13"/>
    </row>
    <row r="67" spans="1:5" ht="24" customHeight="1">
      <c r="A67" s="1" t="s">
        <v>10</v>
      </c>
      <c r="B67" s="4">
        <v>6880.56</v>
      </c>
      <c r="D67" s="13">
        <f t="shared" si="4"/>
        <v>0.8739549594177496</v>
      </c>
      <c r="E67" s="12"/>
    </row>
    <row r="68" spans="1:5" ht="24" customHeight="1">
      <c r="A68" s="5" t="s">
        <v>7</v>
      </c>
      <c r="B68" s="4">
        <v>31019.23</v>
      </c>
      <c r="D68" s="13">
        <f t="shared" si="4"/>
        <v>3.9400005080719938</v>
      </c>
      <c r="E68" s="12"/>
    </row>
    <row r="69" spans="1:5" ht="24" customHeight="1">
      <c r="A69" s="1" t="s">
        <v>11</v>
      </c>
      <c r="B69" s="4">
        <v>22318.54</v>
      </c>
      <c r="D69" s="13">
        <f>B69/7872.9</f>
        <v>2.834856279134754</v>
      </c>
      <c r="E69" s="12"/>
    </row>
    <row r="70" spans="1:2" ht="24" customHeight="1">
      <c r="A70" s="2" t="s">
        <v>5</v>
      </c>
      <c r="B70" s="2">
        <f>SUM(B61:B69)</f>
        <v>210110.27000000002</v>
      </c>
    </row>
    <row r="71" spans="1:4" ht="24" customHeight="1">
      <c r="A71" s="20" t="s">
        <v>32</v>
      </c>
      <c r="B71" s="20"/>
      <c r="D71" s="9"/>
    </row>
    <row r="72" spans="1:5" ht="24" customHeight="1">
      <c r="A72" s="1" t="s">
        <v>12</v>
      </c>
      <c r="B72" s="4">
        <v>17792.75</v>
      </c>
      <c r="D72" s="13">
        <f aca="true" t="shared" si="5" ref="D72:D81">B72/7872.9</f>
        <v>2.2599994919280064</v>
      </c>
      <c r="E72" s="12"/>
    </row>
    <row r="73" spans="1:5" ht="24" customHeight="1">
      <c r="A73" s="1" t="s">
        <v>8</v>
      </c>
      <c r="B73" s="4">
        <v>49205.63</v>
      </c>
      <c r="D73" s="13">
        <f t="shared" si="5"/>
        <v>6.250000635089992</v>
      </c>
      <c r="E73" s="12"/>
    </row>
    <row r="74" spans="1:5" ht="24" customHeight="1">
      <c r="A74" s="1" t="s">
        <v>3</v>
      </c>
      <c r="B74" s="4">
        <v>15745.8</v>
      </c>
      <c r="D74" s="13">
        <f t="shared" si="5"/>
        <v>2</v>
      </c>
      <c r="E74" s="12"/>
    </row>
    <row r="75" spans="1:5" ht="24" customHeight="1">
      <c r="A75" s="1" t="s">
        <v>4</v>
      </c>
      <c r="B75" s="4">
        <v>29051</v>
      </c>
      <c r="D75" s="13">
        <f t="shared" si="5"/>
        <v>3.6899998729820016</v>
      </c>
      <c r="E75" s="12"/>
    </row>
    <row r="76" spans="1:5" ht="24" customHeight="1">
      <c r="A76" s="1" t="s">
        <v>6</v>
      </c>
      <c r="B76" s="4">
        <v>2664.04</v>
      </c>
      <c r="D76" s="13">
        <f t="shared" si="5"/>
        <v>0.33838102859175145</v>
      </c>
      <c r="E76" s="12"/>
    </row>
    <row r="77" spans="1:5" ht="24" customHeight="1">
      <c r="A77" s="1" t="s">
        <v>9</v>
      </c>
      <c r="B77" s="4">
        <v>4377.97</v>
      </c>
      <c r="D77" s="13">
        <f t="shared" si="5"/>
        <v>0.5560809866758121</v>
      </c>
      <c r="E77" s="13"/>
    </row>
    <row r="78" spans="1:5" ht="24" customHeight="1">
      <c r="A78" s="1" t="s">
        <v>10</v>
      </c>
      <c r="B78" s="4">
        <v>7000</v>
      </c>
      <c r="D78" s="13">
        <f t="shared" si="5"/>
        <v>0.8891259891526629</v>
      </c>
      <c r="E78" s="12"/>
    </row>
    <row r="79" spans="1:5" ht="24" customHeight="1">
      <c r="A79" s="5" t="s">
        <v>7</v>
      </c>
      <c r="B79" s="4">
        <v>31019.23</v>
      </c>
      <c r="D79" s="13">
        <f>B79/7872.9</f>
        <v>3.9400005080719938</v>
      </c>
      <c r="E79" s="12"/>
    </row>
    <row r="80" spans="1:5" ht="24" customHeight="1">
      <c r="A80" s="1" t="s">
        <v>11</v>
      </c>
      <c r="B80" s="4">
        <v>12072.98</v>
      </c>
      <c r="D80" s="13">
        <f>B80/7872.9</f>
        <v>1.5334857549314738</v>
      </c>
      <c r="E80" s="12"/>
    </row>
    <row r="81" spans="1:5" ht="24" customHeight="1">
      <c r="A81" s="5" t="s">
        <v>27</v>
      </c>
      <c r="B81" s="4">
        <v>300</v>
      </c>
      <c r="D81" s="13">
        <f t="shared" si="5"/>
        <v>0.038105399535114125</v>
      </c>
      <c r="E81" s="12"/>
    </row>
    <row r="82" spans="1:5" ht="24" customHeight="1">
      <c r="A82" s="19" t="s">
        <v>33</v>
      </c>
      <c r="B82" s="7">
        <v>7682</v>
      </c>
      <c r="D82" s="13">
        <f>B82/7872.9</f>
        <v>0.9757522640958224</v>
      </c>
      <c r="E82" s="12"/>
    </row>
    <row r="83" spans="1:2" ht="24" customHeight="1">
      <c r="A83" s="2" t="s">
        <v>5</v>
      </c>
      <c r="B83" s="2">
        <f>SUM(B72:B82)</f>
        <v>176911.40000000002</v>
      </c>
    </row>
    <row r="84" spans="1:4" ht="24" customHeight="1">
      <c r="A84" s="20" t="s">
        <v>34</v>
      </c>
      <c r="B84" s="20"/>
      <c r="D84" s="9"/>
    </row>
    <row r="85" spans="1:5" ht="24" customHeight="1">
      <c r="A85" s="1" t="s">
        <v>12</v>
      </c>
      <c r="B85" s="4">
        <v>17792.75</v>
      </c>
      <c r="D85" s="13">
        <f aca="true" t="shared" si="6" ref="D85:D91">B85/7872.9</f>
        <v>2.2599994919280064</v>
      </c>
      <c r="E85" s="12"/>
    </row>
    <row r="86" spans="1:5" ht="24" customHeight="1">
      <c r="A86" s="1" t="s">
        <v>8</v>
      </c>
      <c r="B86" s="4">
        <v>49205.63</v>
      </c>
      <c r="D86" s="13">
        <f t="shared" si="6"/>
        <v>6.250000635089992</v>
      </c>
      <c r="E86" s="12"/>
    </row>
    <row r="87" spans="1:5" ht="24" customHeight="1">
      <c r="A87" s="1" t="s">
        <v>3</v>
      </c>
      <c r="B87" s="4">
        <v>15745.8</v>
      </c>
      <c r="D87" s="13">
        <f t="shared" si="6"/>
        <v>2</v>
      </c>
      <c r="E87" s="12"/>
    </row>
    <row r="88" spans="1:5" ht="24" customHeight="1">
      <c r="A88" s="1" t="s">
        <v>4</v>
      </c>
      <c r="B88" s="4">
        <v>29051</v>
      </c>
      <c r="D88" s="13">
        <f t="shared" si="6"/>
        <v>3.6899998729820016</v>
      </c>
      <c r="E88" s="12"/>
    </row>
    <row r="89" spans="1:5" ht="24" customHeight="1">
      <c r="A89" s="1" t="s">
        <v>6</v>
      </c>
      <c r="B89" s="4">
        <v>2664.04</v>
      </c>
      <c r="D89" s="13">
        <f t="shared" si="6"/>
        <v>0.33838102859175145</v>
      </c>
      <c r="E89" s="12"/>
    </row>
    <row r="90" spans="1:5" ht="24" customHeight="1">
      <c r="A90" s="1" t="s">
        <v>9</v>
      </c>
      <c r="B90" s="4">
        <v>4377.97</v>
      </c>
      <c r="D90" s="13">
        <f t="shared" si="6"/>
        <v>0.5560809866758121</v>
      </c>
      <c r="E90" s="13"/>
    </row>
    <row r="91" spans="1:5" ht="24" customHeight="1">
      <c r="A91" s="1" t="s">
        <v>10</v>
      </c>
      <c r="B91" s="4">
        <v>7000</v>
      </c>
      <c r="D91" s="13">
        <f t="shared" si="6"/>
        <v>0.8891259891526629</v>
      </c>
      <c r="E91" s="12"/>
    </row>
    <row r="92" spans="1:5" ht="24" customHeight="1">
      <c r="A92" s="5" t="s">
        <v>7</v>
      </c>
      <c r="B92" s="4">
        <v>31019.23</v>
      </c>
      <c r="D92" s="13">
        <f aca="true" t="shared" si="7" ref="D92:D97">B92/7872.9</f>
        <v>3.9400005080719938</v>
      </c>
      <c r="E92" s="12"/>
    </row>
    <row r="93" spans="1:5" ht="24" customHeight="1">
      <c r="A93" s="1" t="s">
        <v>11</v>
      </c>
      <c r="B93" s="4">
        <v>22318.54</v>
      </c>
      <c r="D93" s="13">
        <f t="shared" si="7"/>
        <v>2.834856279134754</v>
      </c>
      <c r="E93" s="12"/>
    </row>
    <row r="94" spans="1:5" ht="24" customHeight="1">
      <c r="A94" s="5" t="s">
        <v>27</v>
      </c>
      <c r="B94" s="4">
        <v>100</v>
      </c>
      <c r="D94" s="13">
        <f t="shared" si="7"/>
        <v>0.012701799845038043</v>
      </c>
      <c r="E94" s="12"/>
    </row>
    <row r="95" spans="1:5" ht="24" customHeight="1">
      <c r="A95" s="19" t="s">
        <v>35</v>
      </c>
      <c r="B95" s="7">
        <v>20437.92</v>
      </c>
      <c r="D95" s="13">
        <f t="shared" si="7"/>
        <v>2.595983690888999</v>
      </c>
      <c r="E95" s="12"/>
    </row>
    <row r="96" spans="1:5" ht="24" customHeight="1">
      <c r="A96" s="6" t="s">
        <v>36</v>
      </c>
      <c r="B96" s="14">
        <v>350</v>
      </c>
      <c r="D96" s="10">
        <f t="shared" si="7"/>
        <v>0.04445629945763315</v>
      </c>
      <c r="E96" s="10">
        <f>D96+D97</f>
        <v>2.439456871038626</v>
      </c>
    </row>
    <row r="97" spans="1:5" ht="24" customHeight="1">
      <c r="A97" s="6" t="s">
        <v>37</v>
      </c>
      <c r="B97" s="7">
        <v>18855.6</v>
      </c>
      <c r="D97" s="10">
        <f t="shared" si="7"/>
        <v>2.3950005715809928</v>
      </c>
      <c r="E97" s="11">
        <f>B96+B97</f>
        <v>19205.6</v>
      </c>
    </row>
    <row r="98" spans="1:2" ht="24" customHeight="1">
      <c r="A98" s="2" t="s">
        <v>5</v>
      </c>
      <c r="B98" s="2">
        <f>SUM(B85:B97)</f>
        <v>218918.48</v>
      </c>
    </row>
    <row r="99" spans="1:4" ht="24" customHeight="1">
      <c r="A99" s="20" t="s">
        <v>38</v>
      </c>
      <c r="B99" s="20"/>
      <c r="D99" s="9"/>
    </row>
    <row r="100" spans="1:5" ht="24" customHeight="1">
      <c r="A100" s="1" t="s">
        <v>12</v>
      </c>
      <c r="B100" s="4">
        <v>17792.75</v>
      </c>
      <c r="D100" s="13">
        <f aca="true" t="shared" si="8" ref="D100:D110">B100/7872.9</f>
        <v>2.2599994919280064</v>
      </c>
      <c r="E100" s="12"/>
    </row>
    <row r="101" spans="1:5" ht="24" customHeight="1">
      <c r="A101" s="1" t="s">
        <v>8</v>
      </c>
      <c r="B101" s="4">
        <v>49205.63</v>
      </c>
      <c r="D101" s="13">
        <f t="shared" si="8"/>
        <v>6.250000635089992</v>
      </c>
      <c r="E101" s="12"/>
    </row>
    <row r="102" spans="1:5" ht="24" customHeight="1">
      <c r="A102" s="1" t="s">
        <v>3</v>
      </c>
      <c r="B102" s="4">
        <v>15745.8</v>
      </c>
      <c r="D102" s="13">
        <f t="shared" si="8"/>
        <v>2</v>
      </c>
      <c r="E102" s="12"/>
    </row>
    <row r="103" spans="1:5" ht="24" customHeight="1">
      <c r="A103" s="1" t="s">
        <v>4</v>
      </c>
      <c r="B103" s="4">
        <v>29051</v>
      </c>
      <c r="D103" s="13">
        <f t="shared" si="8"/>
        <v>3.6899998729820016</v>
      </c>
      <c r="E103" s="12"/>
    </row>
    <row r="104" spans="1:5" ht="24" customHeight="1">
      <c r="A104" s="1" t="s">
        <v>6</v>
      </c>
      <c r="B104" s="4">
        <v>2842.34</v>
      </c>
      <c r="D104" s="13">
        <f t="shared" si="8"/>
        <v>0.36102833771545434</v>
      </c>
      <c r="E104" s="12"/>
    </row>
    <row r="105" spans="1:5" ht="24" customHeight="1">
      <c r="A105" s="1" t="s">
        <v>9</v>
      </c>
      <c r="B105" s="4">
        <v>4377.97</v>
      </c>
      <c r="D105" s="13">
        <f t="shared" si="8"/>
        <v>0.5560809866758121</v>
      </c>
      <c r="E105" s="13"/>
    </row>
    <row r="106" spans="1:5" ht="24" customHeight="1">
      <c r="A106" s="1" t="s">
        <v>10</v>
      </c>
      <c r="B106" s="4">
        <v>6968.92</v>
      </c>
      <c r="D106" s="13">
        <f t="shared" si="8"/>
        <v>0.8851782697608251</v>
      </c>
      <c r="E106" s="12"/>
    </row>
    <row r="107" spans="1:5" ht="24" customHeight="1">
      <c r="A107" s="5" t="s">
        <v>7</v>
      </c>
      <c r="B107" s="4">
        <v>31019.23</v>
      </c>
      <c r="D107" s="13">
        <f t="shared" si="8"/>
        <v>3.9400005080719938</v>
      </c>
      <c r="E107" s="12"/>
    </row>
    <row r="108" spans="1:5" ht="24" customHeight="1">
      <c r="A108" s="1" t="s">
        <v>11</v>
      </c>
      <c r="B108" s="4">
        <v>22318.54</v>
      </c>
      <c r="D108" s="13">
        <f t="shared" si="8"/>
        <v>2.834856279134754</v>
      </c>
      <c r="E108" s="12"/>
    </row>
    <row r="109" spans="1:5" ht="24" customHeight="1">
      <c r="A109" s="6" t="s">
        <v>39</v>
      </c>
      <c r="B109" s="4">
        <v>9216</v>
      </c>
      <c r="D109" s="10">
        <f t="shared" si="8"/>
        <v>1.170597873718706</v>
      </c>
      <c r="E109" s="10">
        <f>D109+D110</f>
        <v>1.706512212780551</v>
      </c>
    </row>
    <row r="110" spans="1:5" ht="24" customHeight="1">
      <c r="A110" s="6" t="s">
        <v>40</v>
      </c>
      <c r="B110" s="7">
        <v>4219.2</v>
      </c>
      <c r="D110" s="10">
        <f t="shared" si="8"/>
        <v>0.535914339061845</v>
      </c>
      <c r="E110" s="11">
        <f>B109+B110</f>
        <v>13435.2</v>
      </c>
    </row>
    <row r="111" spans="1:2" ht="24" customHeight="1">
      <c r="A111" s="2" t="s">
        <v>5</v>
      </c>
      <c r="B111" s="2">
        <f>SUM(B100:B110)</f>
        <v>192757.38000000003</v>
      </c>
    </row>
    <row r="112" spans="1:4" ht="24" customHeight="1">
      <c r="A112" s="20" t="s">
        <v>41</v>
      </c>
      <c r="B112" s="20"/>
      <c r="D112" s="9"/>
    </row>
    <row r="113" spans="1:5" ht="24" customHeight="1">
      <c r="A113" s="1" t="s">
        <v>12</v>
      </c>
      <c r="B113" s="4">
        <v>17792.75</v>
      </c>
      <c r="D113" s="13">
        <f aca="true" t="shared" si="9" ref="D113:D122">B113/7872.9</f>
        <v>2.2599994919280064</v>
      </c>
      <c r="E113" s="12"/>
    </row>
    <row r="114" spans="1:5" ht="24" customHeight="1">
      <c r="A114" s="1" t="s">
        <v>8</v>
      </c>
      <c r="B114" s="4">
        <v>49205.63</v>
      </c>
      <c r="D114" s="13">
        <f t="shared" si="9"/>
        <v>6.250000635089992</v>
      </c>
      <c r="E114" s="12"/>
    </row>
    <row r="115" spans="1:5" ht="24" customHeight="1">
      <c r="A115" s="1" t="s">
        <v>3</v>
      </c>
      <c r="B115" s="4">
        <v>15745.8</v>
      </c>
      <c r="D115" s="13">
        <f t="shared" si="9"/>
        <v>2</v>
      </c>
      <c r="E115" s="12"/>
    </row>
    <row r="116" spans="1:5" ht="24" customHeight="1">
      <c r="A116" s="1" t="s">
        <v>4</v>
      </c>
      <c r="B116" s="4">
        <v>29051</v>
      </c>
      <c r="D116" s="13">
        <f t="shared" si="9"/>
        <v>3.6899998729820016</v>
      </c>
      <c r="E116" s="12"/>
    </row>
    <row r="117" spans="1:5" ht="24" customHeight="1">
      <c r="A117" s="1" t="s">
        <v>6</v>
      </c>
      <c r="B117" s="4">
        <v>2842.34</v>
      </c>
      <c r="D117" s="13">
        <f t="shared" si="9"/>
        <v>0.36102833771545434</v>
      </c>
      <c r="E117" s="12"/>
    </row>
    <row r="118" spans="1:5" ht="30" customHeight="1">
      <c r="A118" s="1" t="s">
        <v>42</v>
      </c>
      <c r="B118" s="4">
        <v>32634.01</v>
      </c>
      <c r="D118" s="13">
        <f t="shared" si="9"/>
        <v>4.145106631609699</v>
      </c>
      <c r="E118" s="13"/>
    </row>
    <row r="119" spans="1:5" ht="24" customHeight="1">
      <c r="A119" s="1" t="s">
        <v>10</v>
      </c>
      <c r="B119" s="4">
        <v>6978.11</v>
      </c>
      <c r="D119" s="13">
        <f t="shared" si="9"/>
        <v>0.8863455651665841</v>
      </c>
      <c r="E119" s="12"/>
    </row>
    <row r="120" spans="1:5" ht="24" customHeight="1">
      <c r="A120" s="5" t="s">
        <v>7</v>
      </c>
      <c r="B120" s="4">
        <v>31019.23</v>
      </c>
      <c r="D120" s="13">
        <f t="shared" si="9"/>
        <v>3.9400005080719938</v>
      </c>
      <c r="E120" s="12"/>
    </row>
    <row r="121" spans="1:5" ht="24" customHeight="1">
      <c r="A121" s="1" t="s">
        <v>11</v>
      </c>
      <c r="B121" s="4">
        <v>22318.54</v>
      </c>
      <c r="D121" s="13">
        <f t="shared" si="9"/>
        <v>2.834856279134754</v>
      </c>
      <c r="E121" s="12"/>
    </row>
    <row r="122" spans="1:5" ht="24" customHeight="1">
      <c r="A122" s="18" t="s">
        <v>43</v>
      </c>
      <c r="B122" s="14">
        <v>10355</v>
      </c>
      <c r="D122" s="13">
        <f t="shared" si="9"/>
        <v>1.3152713739536892</v>
      </c>
      <c r="E122" s="13"/>
    </row>
    <row r="123" spans="1:2" ht="24" customHeight="1">
      <c r="A123" s="2" t="s">
        <v>5</v>
      </c>
      <c r="B123" s="2">
        <f>SUM(B113:B122)</f>
        <v>217942.41</v>
      </c>
    </row>
    <row r="124" spans="1:4" ht="24" customHeight="1">
      <c r="A124" s="20" t="s">
        <v>44</v>
      </c>
      <c r="B124" s="20"/>
      <c r="D124" s="9"/>
    </row>
    <row r="125" spans="1:5" ht="24" customHeight="1">
      <c r="A125" s="1" t="s">
        <v>12</v>
      </c>
      <c r="B125" s="4">
        <v>17792.75</v>
      </c>
      <c r="D125" s="13">
        <f aca="true" t="shared" si="10" ref="D125:D135">B125/7872.9</f>
        <v>2.2599994919280064</v>
      </c>
      <c r="E125" s="12"/>
    </row>
    <row r="126" spans="1:5" ht="24" customHeight="1">
      <c r="A126" s="1" t="s">
        <v>8</v>
      </c>
      <c r="B126" s="4">
        <v>49205.63</v>
      </c>
      <c r="D126" s="13">
        <f t="shared" si="10"/>
        <v>6.250000635089992</v>
      </c>
      <c r="E126" s="12"/>
    </row>
    <row r="127" spans="1:5" ht="24" customHeight="1">
      <c r="A127" s="1" t="s">
        <v>3</v>
      </c>
      <c r="B127" s="4">
        <v>15745.8</v>
      </c>
      <c r="D127" s="13">
        <f t="shared" si="10"/>
        <v>2</v>
      </c>
      <c r="E127" s="12"/>
    </row>
    <row r="128" spans="1:5" ht="24" customHeight="1">
      <c r="A128" s="1" t="s">
        <v>4</v>
      </c>
      <c r="B128" s="4">
        <v>29051</v>
      </c>
      <c r="D128" s="13">
        <f t="shared" si="10"/>
        <v>3.6899998729820016</v>
      </c>
      <c r="E128" s="12"/>
    </row>
    <row r="129" spans="1:5" ht="24" customHeight="1">
      <c r="A129" s="1" t="s">
        <v>6</v>
      </c>
      <c r="B129" s="4">
        <v>2664.04</v>
      </c>
      <c r="D129" s="13">
        <f t="shared" si="10"/>
        <v>0.33838102859175145</v>
      </c>
      <c r="E129" s="12"/>
    </row>
    <row r="130" spans="1:5" ht="24" customHeight="1">
      <c r="A130" s="1" t="s">
        <v>9</v>
      </c>
      <c r="B130" s="4">
        <v>4377.97</v>
      </c>
      <c r="D130" s="13">
        <f t="shared" si="10"/>
        <v>0.5560809866758121</v>
      </c>
      <c r="E130" s="13"/>
    </row>
    <row r="131" spans="1:5" ht="24" customHeight="1">
      <c r="A131" s="1" t="s">
        <v>10</v>
      </c>
      <c r="B131" s="4">
        <v>6791.26</v>
      </c>
      <c r="D131" s="13">
        <f t="shared" si="10"/>
        <v>0.8626122521561306</v>
      </c>
      <c r="E131" s="12"/>
    </row>
    <row r="132" spans="1:5" ht="24" customHeight="1">
      <c r="A132" s="5" t="s">
        <v>7</v>
      </c>
      <c r="B132" s="4">
        <v>31019.23</v>
      </c>
      <c r="D132" s="13">
        <f t="shared" si="10"/>
        <v>3.9400005080719938</v>
      </c>
      <c r="E132" s="12"/>
    </row>
    <row r="133" spans="1:5" ht="24" customHeight="1">
      <c r="A133" s="1" t="s">
        <v>11</v>
      </c>
      <c r="B133" s="4">
        <v>22318.54</v>
      </c>
      <c r="D133" s="13">
        <f>B133/7872.9</f>
        <v>2.834856279134754</v>
      </c>
      <c r="E133" s="12"/>
    </row>
    <row r="134" spans="1:5" ht="24" customHeight="1">
      <c r="A134" s="18" t="s">
        <v>27</v>
      </c>
      <c r="B134" s="14">
        <v>5400</v>
      </c>
      <c r="D134" s="13">
        <f>B134/7872.9</f>
        <v>0.6858971916320543</v>
      </c>
      <c r="E134" s="13"/>
    </row>
    <row r="135" spans="1:5" ht="24" customHeight="1">
      <c r="A135" s="6" t="s">
        <v>45</v>
      </c>
      <c r="B135" s="14">
        <v>2213</v>
      </c>
      <c r="D135" s="13">
        <f t="shared" si="10"/>
        <v>0.2810908305706919</v>
      </c>
      <c r="E135" s="12"/>
    </row>
    <row r="136" spans="1:2" ht="24" customHeight="1">
      <c r="A136" s="2" t="s">
        <v>5</v>
      </c>
      <c r="B136" s="2">
        <f>SUM(B125:B135)</f>
        <v>186579.22</v>
      </c>
    </row>
    <row r="137" spans="1:4" ht="24" customHeight="1">
      <c r="A137" s="20" t="s">
        <v>46</v>
      </c>
      <c r="B137" s="20"/>
      <c r="D137" s="9"/>
    </row>
    <row r="138" spans="1:5" ht="24" customHeight="1">
      <c r="A138" s="1" t="s">
        <v>12</v>
      </c>
      <c r="B138" s="4">
        <v>17792.75</v>
      </c>
      <c r="D138" s="13">
        <f aca="true" t="shared" si="11" ref="D138:D145">B138/7872.9</f>
        <v>2.2599994919280064</v>
      </c>
      <c r="E138" s="12"/>
    </row>
    <row r="139" spans="1:5" ht="24" customHeight="1">
      <c r="A139" s="1" t="s">
        <v>8</v>
      </c>
      <c r="B139" s="4">
        <v>49205.63</v>
      </c>
      <c r="D139" s="13">
        <f t="shared" si="11"/>
        <v>6.250000635089992</v>
      </c>
      <c r="E139" s="12"/>
    </row>
    <row r="140" spans="1:5" ht="24" customHeight="1">
      <c r="A140" s="1" t="s">
        <v>3</v>
      </c>
      <c r="B140" s="4">
        <v>15745.8</v>
      </c>
      <c r="D140" s="13">
        <f t="shared" si="11"/>
        <v>2</v>
      </c>
      <c r="E140" s="12"/>
    </row>
    <row r="141" spans="1:5" ht="24" customHeight="1">
      <c r="A141" s="1" t="s">
        <v>4</v>
      </c>
      <c r="B141" s="4">
        <v>29051</v>
      </c>
      <c r="D141" s="13">
        <f t="shared" si="11"/>
        <v>3.6899998729820016</v>
      </c>
      <c r="E141" s="12"/>
    </row>
    <row r="142" spans="1:5" ht="24" customHeight="1">
      <c r="A142" s="1" t="s">
        <v>6</v>
      </c>
      <c r="B142" s="4">
        <v>2664.04</v>
      </c>
      <c r="D142" s="13">
        <f t="shared" si="11"/>
        <v>0.33838102859175145</v>
      </c>
      <c r="E142" s="12"/>
    </row>
    <row r="143" spans="1:5" ht="24" customHeight="1">
      <c r="A143" s="1" t="s">
        <v>9</v>
      </c>
      <c r="B143" s="4">
        <v>4377.97</v>
      </c>
      <c r="D143" s="13">
        <f t="shared" si="11"/>
        <v>0.5560809866758121</v>
      </c>
      <c r="E143" s="13"/>
    </row>
    <row r="144" spans="1:5" ht="24" customHeight="1">
      <c r="A144" s="1" t="s">
        <v>10</v>
      </c>
      <c r="B144" s="4">
        <v>6967.19</v>
      </c>
      <c r="D144" s="13">
        <f t="shared" si="11"/>
        <v>0.884958528623506</v>
      </c>
      <c r="E144" s="12"/>
    </row>
    <row r="145" spans="1:5" ht="24" customHeight="1">
      <c r="A145" s="5" t="s">
        <v>7</v>
      </c>
      <c r="B145" s="4">
        <v>31019.23</v>
      </c>
      <c r="D145" s="13">
        <f t="shared" si="11"/>
        <v>3.9400005080719938</v>
      </c>
      <c r="E145" s="12"/>
    </row>
    <row r="146" spans="1:5" ht="24" customHeight="1">
      <c r="A146" s="1" t="s">
        <v>11</v>
      </c>
      <c r="B146" s="4">
        <v>22318.54</v>
      </c>
      <c r="D146" s="13">
        <f>B146/7872.9</f>
        <v>2.834856279134754</v>
      </c>
      <c r="E146" s="12"/>
    </row>
    <row r="147" spans="1:2" ht="24" customHeight="1">
      <c r="A147" s="2" t="s">
        <v>5</v>
      </c>
      <c r="B147" s="2">
        <f>SUM(B138:B146)</f>
        <v>179142.15000000002</v>
      </c>
    </row>
    <row r="148" spans="1:4" ht="24" customHeight="1">
      <c r="A148" s="20" t="s">
        <v>47</v>
      </c>
      <c r="B148" s="20"/>
      <c r="D148" s="9"/>
    </row>
    <row r="149" spans="1:5" ht="24" customHeight="1">
      <c r="A149" s="1" t="s">
        <v>12</v>
      </c>
      <c r="B149" s="4">
        <v>17792.75</v>
      </c>
      <c r="D149" s="13">
        <f aca="true" t="shared" si="12" ref="D149:D160">B149/7872.9</f>
        <v>2.2599994919280064</v>
      </c>
      <c r="E149" s="12"/>
    </row>
    <row r="150" spans="1:5" ht="24" customHeight="1">
      <c r="A150" s="1" t="s">
        <v>8</v>
      </c>
      <c r="B150" s="4">
        <v>49205.63</v>
      </c>
      <c r="D150" s="13">
        <f t="shared" si="12"/>
        <v>6.250000635089992</v>
      </c>
      <c r="E150" s="12"/>
    </row>
    <row r="151" spans="1:5" ht="24" customHeight="1">
      <c r="A151" s="1" t="s">
        <v>3</v>
      </c>
      <c r="B151" s="4">
        <v>15745.8</v>
      </c>
      <c r="D151" s="13">
        <f t="shared" si="12"/>
        <v>2</v>
      </c>
      <c r="E151" s="12"/>
    </row>
    <row r="152" spans="1:5" ht="24" customHeight="1">
      <c r="A152" s="1" t="s">
        <v>4</v>
      </c>
      <c r="B152" s="4">
        <v>29051</v>
      </c>
      <c r="D152" s="13">
        <f t="shared" si="12"/>
        <v>3.6899998729820016</v>
      </c>
      <c r="E152" s="12"/>
    </row>
    <row r="153" spans="1:5" ht="24" customHeight="1">
      <c r="A153" s="1" t="s">
        <v>6</v>
      </c>
      <c r="B153" s="4">
        <v>2664.04</v>
      </c>
      <c r="D153" s="13">
        <f t="shared" si="12"/>
        <v>0.33838102859175145</v>
      </c>
      <c r="E153" s="12"/>
    </row>
    <row r="154" spans="1:5" ht="24" customHeight="1">
      <c r="A154" s="1" t="s">
        <v>9</v>
      </c>
      <c r="B154" s="4">
        <v>4377.97</v>
      </c>
      <c r="D154" s="13">
        <f t="shared" si="12"/>
        <v>0.5560809866758121</v>
      </c>
      <c r="E154" s="13"/>
    </row>
    <row r="155" spans="1:5" ht="24" customHeight="1">
      <c r="A155" s="1" t="s">
        <v>10</v>
      </c>
      <c r="B155" s="4">
        <v>12600</v>
      </c>
      <c r="D155" s="13">
        <f t="shared" si="12"/>
        <v>1.6004267804747934</v>
      </c>
      <c r="E155" s="12"/>
    </row>
    <row r="156" spans="1:5" ht="24" customHeight="1">
      <c r="A156" s="5" t="s">
        <v>7</v>
      </c>
      <c r="B156" s="4">
        <v>31019.23</v>
      </c>
      <c r="D156" s="13">
        <f>B156/7872.9</f>
        <v>3.9400005080719938</v>
      </c>
      <c r="E156" s="12"/>
    </row>
    <row r="157" spans="1:5" ht="24" customHeight="1">
      <c r="A157" s="1" t="s">
        <v>11</v>
      </c>
      <c r="B157" s="4">
        <v>11794</v>
      </c>
      <c r="D157" s="13">
        <f>B157/7872.9</f>
        <v>1.4980502737237866</v>
      </c>
      <c r="E157" s="12"/>
    </row>
    <row r="158" spans="1:5" ht="24" customHeight="1">
      <c r="A158" s="18" t="s">
        <v>48</v>
      </c>
      <c r="B158" s="23">
        <v>10057</v>
      </c>
      <c r="D158" s="10">
        <f>B158/7872.9</f>
        <v>1.277420010415476</v>
      </c>
      <c r="E158" s="11"/>
    </row>
    <row r="159" spans="1:5" ht="24" customHeight="1">
      <c r="A159" s="18" t="s">
        <v>49</v>
      </c>
      <c r="B159" s="4">
        <v>1980</v>
      </c>
      <c r="D159" s="10">
        <f>B159/7872.9</f>
        <v>0.25149563693175325</v>
      </c>
      <c r="E159" s="10">
        <f>D158+D159+D160</f>
        <v>4.374118812635751</v>
      </c>
    </row>
    <row r="160" spans="1:5" ht="24" customHeight="1">
      <c r="A160" s="18" t="s">
        <v>50</v>
      </c>
      <c r="B160" s="4">
        <v>22400</v>
      </c>
      <c r="D160" s="10">
        <f t="shared" si="12"/>
        <v>2.8452031652885217</v>
      </c>
      <c r="E160" s="11">
        <f>B158+B159+B160</f>
        <v>34437</v>
      </c>
    </row>
    <row r="161" spans="1:2" ht="24" customHeight="1">
      <c r="A161" s="2" t="s">
        <v>5</v>
      </c>
      <c r="B161" s="2">
        <f>SUM(B149:B160)</f>
        <v>208687.42</v>
      </c>
    </row>
  </sheetData>
  <sheetProtection/>
  <mergeCells count="13">
    <mergeCell ref="A1:B1"/>
    <mergeCell ref="A3:B3"/>
    <mergeCell ref="A17:B17"/>
    <mergeCell ref="A34:B34"/>
    <mergeCell ref="A46:B46"/>
    <mergeCell ref="A148:B148"/>
    <mergeCell ref="A60:B60"/>
    <mergeCell ref="A137:B137"/>
    <mergeCell ref="A124:B124"/>
    <mergeCell ref="A112:B112"/>
    <mergeCell ref="A99:B99"/>
    <mergeCell ref="A84:B84"/>
    <mergeCell ref="A71:B7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2015-11-13T07:30:50Z</cp:lastPrinted>
  <dcterms:created xsi:type="dcterms:W3CDTF">1996-10-08T23:32:33Z</dcterms:created>
  <dcterms:modified xsi:type="dcterms:W3CDTF">2024-01-23T13:25:42Z</dcterms:modified>
  <cp:category/>
  <cp:version/>
  <cp:contentType/>
  <cp:contentStatus/>
</cp:coreProperties>
</file>